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4780" windowHeight="12660" activeTab="1"/>
  </bookViews>
  <sheets>
    <sheet name="Overview" sheetId="2" r:id="rId1"/>
    <sheet name="ExistingFunctions" sheetId="1" r:id="rId2"/>
  </sheets>
  <calcPr calcId="145621"/>
</workbook>
</file>

<file path=xl/calcChain.xml><?xml version="1.0" encoding="utf-8"?>
<calcChain xmlns="http://schemas.openxmlformats.org/spreadsheetml/2006/main">
  <c r="C4" i="2" l="1"/>
  <c r="F22" i="1" l="1"/>
  <c r="D22" i="1"/>
  <c r="C22" i="1"/>
  <c r="D21" i="1"/>
  <c r="D20" i="1"/>
  <c r="F9" i="1"/>
  <c r="F10" i="1"/>
  <c r="F11" i="1"/>
  <c r="F12" i="1"/>
  <c r="F13" i="1"/>
  <c r="F14" i="1"/>
  <c r="F15" i="1"/>
  <c r="F16" i="1"/>
  <c r="F17" i="1"/>
  <c r="F18" i="1"/>
  <c r="F19" i="1"/>
  <c r="F8" i="1"/>
  <c r="C21" i="1"/>
  <c r="C20" i="1"/>
  <c r="D19" i="1"/>
  <c r="C19" i="1"/>
  <c r="D18" i="1"/>
  <c r="C18" i="1"/>
  <c r="D17" i="1"/>
  <c r="C17" i="1"/>
  <c r="D16" i="1"/>
  <c r="C16" i="1"/>
  <c r="D15" i="1"/>
  <c r="C15" i="1"/>
  <c r="D14" i="1"/>
  <c r="C14" i="1"/>
  <c r="C13" i="1"/>
  <c r="D13" i="1"/>
  <c r="D12" i="1"/>
  <c r="C12" i="1"/>
  <c r="D11" i="1"/>
  <c r="C11" i="1"/>
  <c r="D10" i="1"/>
  <c r="C10" i="1"/>
  <c r="D9" i="1"/>
  <c r="C9" i="1"/>
  <c r="D8" i="1"/>
  <c r="C8" i="1"/>
  <c r="F21" i="1" l="1"/>
  <c r="F20" i="1"/>
</calcChain>
</file>

<file path=xl/sharedStrings.xml><?xml version="1.0" encoding="utf-8"?>
<sst xmlns="http://schemas.openxmlformats.org/spreadsheetml/2006/main" count="21" uniqueCount="21">
  <si>
    <t>New names for existing functions</t>
  </si>
  <si>
    <t>CHISQ.TEST</t>
  </si>
  <si>
    <t>CONFIDENCE.NORM</t>
  </si>
  <si>
    <t>COVARIANCE.P</t>
  </si>
  <si>
    <t>F.TEST</t>
  </si>
  <si>
    <t>MODE.SNGL</t>
  </si>
  <si>
    <t>PERCENTILE.INC</t>
  </si>
  <si>
    <t>PERCENTRANK.INC</t>
  </si>
  <si>
    <t>QUARTILE.INC</t>
  </si>
  <si>
    <t>RANK.EQ</t>
  </si>
  <si>
    <t>STDEV.P</t>
  </si>
  <si>
    <t>STDEV.S</t>
  </si>
  <si>
    <t>T.TEST</t>
  </si>
  <si>
    <t>new</t>
  </si>
  <si>
    <t>old</t>
  </si>
  <si>
    <t>value</t>
  </si>
  <si>
    <t>new = old</t>
  </si>
  <si>
    <t>VAR.P</t>
  </si>
  <si>
    <t>VAR.S</t>
  </si>
  <si>
    <t>Z.TEST</t>
  </si>
  <si>
    <t>Existing Functions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</si>
</sst>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5"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4"/>
  <sheetViews>
    <sheetView workbookViewId="0">
      <selection activeCell="C5" sqref="C5"/>
    </sheetView>
  </sheetViews>
  <sheetFormatPr defaultRowHeight="15" x14ac:dyDescent="0.25"/>
  <cols>
    <col min="2" max="2" width="27.42578125" customWidth="1"/>
  </cols>
  <sheetData>
    <row r="4" spans="2:3" x14ac:dyDescent="0.25">
      <c r="B4" t="s">
        <v>20</v>
      </c>
      <c r="C4" t="b">
        <f>AND(ExistingFunctions!F8:F22)</f>
        <v>1</v>
      </c>
    </row>
  </sheetData>
  <conditionalFormatting sqref="C4">
    <cfRule type="cellIs" dxfId="4" priority="1" operator="equal">
      <formula>FALSE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O22"/>
  <sheetViews>
    <sheetView tabSelected="1" workbookViewId="0">
      <selection activeCell="I12" sqref="I12"/>
    </sheetView>
  </sheetViews>
  <sheetFormatPr defaultRowHeight="15" x14ac:dyDescent="0.25"/>
  <cols>
    <col min="2" max="2" width="24.42578125" customWidth="1"/>
    <col min="5" max="5" width="12.42578125" customWidth="1"/>
    <col min="6" max="7" width="10.7109375" customWidth="1"/>
  </cols>
  <sheetData>
    <row r="6" spans="1:15" x14ac:dyDescent="0.25">
      <c r="A6" s="1" t="s">
        <v>0</v>
      </c>
    </row>
    <row r="7" spans="1:15" x14ac:dyDescent="0.25">
      <c r="C7" s="2" t="s">
        <v>13</v>
      </c>
      <c r="D7" s="2" t="s">
        <v>14</v>
      </c>
      <c r="E7" s="2" t="s">
        <v>15</v>
      </c>
      <c r="F7" s="2" t="s">
        <v>16</v>
      </c>
      <c r="G7" s="2"/>
    </row>
    <row r="8" spans="1:15" x14ac:dyDescent="0.25">
      <c r="B8" t="s">
        <v>1</v>
      </c>
      <c r="C8">
        <f>_xlfn.CHISQ.TEST(M8:O9,I8:K9)</f>
        <v>0.90710234155580172</v>
      </c>
      <c r="D8">
        <f>CHITEST(M8:O9,I8:K9)</f>
        <v>0.90710234155580172</v>
      </c>
      <c r="E8">
        <v>0.90710234155580172</v>
      </c>
      <c r="F8" t="b">
        <f>IFERROR(C8=D8,FALSE)</f>
        <v>1</v>
      </c>
      <c r="I8">
        <v>1</v>
      </c>
      <c r="J8">
        <v>2</v>
      </c>
      <c r="K8">
        <v>3</v>
      </c>
      <c r="M8">
        <v>1.1000000000000001</v>
      </c>
      <c r="N8">
        <v>2</v>
      </c>
      <c r="O8">
        <v>2.8</v>
      </c>
    </row>
    <row r="9" spans="1:15" x14ac:dyDescent="0.25">
      <c r="B9" t="s">
        <v>2</v>
      </c>
      <c r="C9">
        <f>_xlfn.CONFIDENCE.NORM(0.05,1,100)</f>
        <v>0.19599639845400538</v>
      </c>
      <c r="D9">
        <f>CONFIDENCE(0.05,1,100)</f>
        <v>0.19599639845400538</v>
      </c>
      <c r="E9">
        <v>0.19599639845400538</v>
      </c>
      <c r="F9" t="b">
        <f t="shared" ref="F9:G21" si="0">IFERROR(C9=D9,FALSE)</f>
        <v>1</v>
      </c>
      <c r="I9">
        <v>4</v>
      </c>
      <c r="J9">
        <v>5</v>
      </c>
      <c r="K9">
        <v>6</v>
      </c>
      <c r="M9">
        <v>3.4</v>
      </c>
      <c r="N9">
        <v>5</v>
      </c>
      <c r="O9">
        <v>5.3</v>
      </c>
    </row>
    <row r="10" spans="1:15" x14ac:dyDescent="0.25">
      <c r="B10" t="s">
        <v>3</v>
      </c>
      <c r="C10">
        <f>_xlfn.COVARIANCE.P(I8:K9,M8:O9)</f>
        <v>2.5500000000000003</v>
      </c>
      <c r="D10">
        <f>COVAR(I8:K9,M8:O9)</f>
        <v>2.5500000000000003</v>
      </c>
      <c r="E10">
        <v>2.5500000000000003</v>
      </c>
      <c r="F10" t="b">
        <f t="shared" si="0"/>
        <v>1</v>
      </c>
    </row>
    <row r="11" spans="1:15" x14ac:dyDescent="0.25">
      <c r="B11" t="s">
        <v>4</v>
      </c>
      <c r="C11">
        <f>_xlfn.F.TEST(I8:K9,M8:O9)</f>
        <v>0.7931720617679765</v>
      </c>
      <c r="D11">
        <f>FTEST(I8:K9,M8:O9)</f>
        <v>0.7931720617679765</v>
      </c>
      <c r="E11">
        <v>0.7931720617679765</v>
      </c>
      <c r="F11" t="b">
        <f t="shared" si="0"/>
        <v>1</v>
      </c>
    </row>
    <row r="12" spans="1:15" x14ac:dyDescent="0.25">
      <c r="B12" t="s">
        <v>5</v>
      </c>
      <c r="C12">
        <f>_xlfn.MODE.SNGL(I8:O9)</f>
        <v>2</v>
      </c>
      <c r="D12">
        <f>MODE(I8:O9)</f>
        <v>2</v>
      </c>
      <c r="E12">
        <v>2</v>
      </c>
      <c r="F12" t="b">
        <f t="shared" si="0"/>
        <v>1</v>
      </c>
    </row>
    <row r="13" spans="1:15" x14ac:dyDescent="0.25">
      <c r="B13" t="s">
        <v>6</v>
      </c>
      <c r="C13">
        <f>_xlfn.PERCENTILE.INC(I8:O9,0.5)</f>
        <v>3.2</v>
      </c>
      <c r="D13">
        <f>PERCENTILE(I8:O9,0.5)</f>
        <v>3.2</v>
      </c>
      <c r="E13">
        <v>3.2</v>
      </c>
      <c r="F13" t="b">
        <f t="shared" si="0"/>
        <v>1</v>
      </c>
    </row>
    <row r="14" spans="1:15" x14ac:dyDescent="0.25">
      <c r="B14" t="s">
        <v>7</v>
      </c>
      <c r="C14">
        <f>_xlfn.PERCENTRANK.INC(I8:O9,MAX(I8:O9))</f>
        <v>1</v>
      </c>
      <c r="D14">
        <f>PERCENTRANK(I8:O9,MAX(I8:O9))</f>
        <v>1</v>
      </c>
      <c r="E14">
        <v>1</v>
      </c>
      <c r="F14" t="b">
        <f t="shared" si="0"/>
        <v>1</v>
      </c>
    </row>
    <row r="15" spans="1:15" x14ac:dyDescent="0.25">
      <c r="B15" t="s">
        <v>8</v>
      </c>
      <c r="C15">
        <f>_xlfn.QUARTILE.INC(I8:O9,3)</f>
        <v>5</v>
      </c>
      <c r="D15">
        <f>QUARTILE(I8:O9,3)</f>
        <v>5</v>
      </c>
      <c r="E15">
        <v>5</v>
      </c>
      <c r="F15" t="b">
        <f t="shared" si="0"/>
        <v>1</v>
      </c>
    </row>
    <row r="16" spans="1:15" x14ac:dyDescent="0.25">
      <c r="B16" t="s">
        <v>9</v>
      </c>
      <c r="C16">
        <f>_xlfn.RANK.EQ(2,I8:O9)</f>
        <v>9</v>
      </c>
      <c r="D16">
        <f>RANK(2,I8:O9)</f>
        <v>9</v>
      </c>
      <c r="E16">
        <v>9</v>
      </c>
      <c r="F16" t="b">
        <f t="shared" si="0"/>
        <v>1</v>
      </c>
    </row>
    <row r="17" spans="2:6" x14ac:dyDescent="0.25">
      <c r="B17" t="s">
        <v>10</v>
      </c>
      <c r="C17">
        <f>_xlfn.STDEV.P(I8:O9)</f>
        <v>1.6159792352901363</v>
      </c>
      <c r="D17">
        <f>STDEVP(I8:O9)</f>
        <v>1.6159792352901363</v>
      </c>
      <c r="E17">
        <v>1.6159792352901363</v>
      </c>
      <c r="F17" t="b">
        <f t="shared" si="0"/>
        <v>1</v>
      </c>
    </row>
    <row r="18" spans="2:6" x14ac:dyDescent="0.25">
      <c r="B18" t="s">
        <v>11</v>
      </c>
      <c r="C18">
        <f>_xlfn.STDEV.S(I8:O9)</f>
        <v>1.6878352641143284</v>
      </c>
      <c r="D18">
        <f>STDEV(I8:O9)</f>
        <v>1.6878352641143284</v>
      </c>
      <c r="E18">
        <v>1.6878352641143284</v>
      </c>
      <c r="F18" t="b">
        <f t="shared" si="0"/>
        <v>1</v>
      </c>
    </row>
    <row r="19" spans="2:6" x14ac:dyDescent="0.25">
      <c r="B19" t="s">
        <v>12</v>
      </c>
      <c r="C19">
        <f>_xlfn.T.TEST(I8:K9,M8:O9,2,3)</f>
        <v>0.82362836252117866</v>
      </c>
      <c r="D19">
        <f>TTEST(I8:K9,M8:O9,2,3)</f>
        <v>0.82362836252117866</v>
      </c>
      <c r="E19">
        <v>0.82362836252117866</v>
      </c>
      <c r="F19" t="b">
        <f t="shared" si="0"/>
        <v>1</v>
      </c>
    </row>
    <row r="20" spans="2:6" x14ac:dyDescent="0.25">
      <c r="B20" t="s">
        <v>17</v>
      </c>
      <c r="C20">
        <f>_xlfn.VAR.P(I8:O9)</f>
        <v>2.6113888888888934</v>
      </c>
      <c r="D20">
        <f>VARP(I8:O9)</f>
        <v>2.6113888888888934</v>
      </c>
      <c r="E20">
        <v>2.6113888888888934</v>
      </c>
      <c r="F20" t="b">
        <f t="shared" si="0"/>
        <v>1</v>
      </c>
    </row>
    <row r="21" spans="2:6" x14ac:dyDescent="0.25">
      <c r="B21" t="s">
        <v>18</v>
      </c>
      <c r="C21">
        <f>_xlfn.VAR.S(I8:O9)</f>
        <v>2.8487878787878844</v>
      </c>
      <c r="D21">
        <f>VAR(I8:O9)</f>
        <v>2.8487878787878844</v>
      </c>
      <c r="E21">
        <v>2.8487878787878844</v>
      </c>
      <c r="F21" t="b">
        <f t="shared" si="0"/>
        <v>1</v>
      </c>
    </row>
    <row r="22" spans="2:6" x14ac:dyDescent="0.25">
      <c r="B22" t="s">
        <v>19</v>
      </c>
      <c r="C22">
        <f>_xlfn.Z.TEST(I8:O9,3)</f>
        <v>0.21571390162008244</v>
      </c>
      <c r="D22">
        <f>ZTEST(I8:O9,3)</f>
        <v>0.21571390162008244</v>
      </c>
      <c r="E22">
        <v>0.21571390162008244</v>
      </c>
      <c r="F22" t="b">
        <f t="shared" ref="F22" si="1">IFERROR(C22=D22,FALSE)</f>
        <v>1</v>
      </c>
    </row>
  </sheetData>
  <conditionalFormatting sqref="F8:F22">
    <cfRule type="cellIs" dxfId="3" priority="15" operator="equal">
      <formula>FALSE</formula>
    </cfRule>
    <cfRule type="cellIs" dxfId="2" priority="16" operator="equal">
      <formula>FALSE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Overview</vt:lpstr>
      <vt:lpstr>ExistingFunctions</vt:lpstr>
    </vt:vector>
  </TitlesOfParts>
  <Company>Concordia University College of Alberta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Valued Acer Customer</cp:lastModifiedBy>
  <dcterms:created xsi:type="dcterms:W3CDTF">2013-06-18T17:35:15Z</dcterms:created>
  <dcterms:modified xsi:type="dcterms:W3CDTF">2013-06-18T18:17:33Z</dcterms:modified>
</cp:coreProperties>
</file>